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M:\Obchodní 2026\VZ 2026\036 Mosty Horní Brusnice\A výkaz výměr\"/>
    </mc:Choice>
  </mc:AlternateContent>
  <bookViews>
    <workbookView xWindow="0" yWindow="0" windowWidth="0" windowHeight="0" activeTab="2"/>
  </bookViews>
  <sheets>
    <sheet name="SO 000.2" sheetId="2" r:id="rId1"/>
    <sheet name="SO 001.2" sheetId="3" r:id="rId2"/>
    <sheet name="SO 135" sheetId="4" r:id="rId3"/>
  </sheets>
  <calcPr/>
</workbook>
</file>

<file path=xl/calcChain.xml><?xml version="1.0" encoding="utf-8"?>
<calcChain xmlns="http://schemas.openxmlformats.org/spreadsheetml/2006/main">
  <c i="4" l="1" r="I3"/>
  <c r="I104"/>
  <c r="O117"/>
  <c r="I117"/>
  <c r="O113"/>
  <c r="I113"/>
  <c r="O109"/>
  <c r="I109"/>
  <c r="O105"/>
  <c r="I105"/>
  <c r="I63"/>
  <c r="O100"/>
  <c r="I100"/>
  <c r="O96"/>
  <c r="I96"/>
  <c r="O92"/>
  <c r="I92"/>
  <c r="O88"/>
  <c r="I88"/>
  <c r="O84"/>
  <c r="I84"/>
  <c r="O80"/>
  <c r="I80"/>
  <c r="O76"/>
  <c r="I76"/>
  <c r="O72"/>
  <c r="I72"/>
  <c r="O68"/>
  <c r="I68"/>
  <c r="O64"/>
  <c r="I64"/>
  <c r="I54"/>
  <c r="O59"/>
  <c r="I59"/>
  <c r="O55"/>
  <c r="I55"/>
  <c r="I17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3" r="I3"/>
  <c r="I8"/>
  <c r="O17"/>
  <c r="I17"/>
  <c r="O13"/>
  <c r="I13"/>
  <c r="O9"/>
  <c r="I9"/>
  <c i="2" r="I3"/>
  <c r="I8"/>
  <c r="O25"/>
  <c r="I25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<sst xmlns="http://schemas.openxmlformats.org/spreadsheetml/2006/main">
  <si>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</si>
  <si>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</si>
  <si>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</si>
  <si>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</si>
  <si>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</si>
  <si>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36519-obec</t>
  </si>
  <si>
    <t>Most ev.č. 28447-1 Horní Brusnice (obec Horní Brusnice)_neoceněný</t>
  </si>
  <si>
    <t>SO 000.2</t>
  </si>
  <si>
    <t>O</t>
  </si>
  <si>
    <t>Rozpočet:</t>
  </si>
  <si>
    <t>Všeobecné a předběžné položky (obec Horní Brusnice)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</si>
  <si>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</si>
  <si>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</si>
  <si>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</si>
  <si>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</si>
  <si>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</si>
  <si>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</si>
  <si>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</si>
  <si>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</si>
  <si>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</si>
  <si>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</si>
  <si>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</si>
  <si>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</si>
  <si>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</si>
  <si>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</si>
  <si>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</si>
  <si>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02720</t>
  </si>
  <si>
    <t/>
  </si>
  <si>
    <t>POMOC PRÁCE ZŘÍZ NEBO ZAJIŠŤ REGULACI A OCHRANU DOPRAVY</t>
  </si>
  <si>
    <t>KPL</t>
  </si>
  <si>
    <t>PP</t>
  </si>
  <si>
    <t>Úhrnná částka musí obsahovat veškeré náklady na dočasné úpravy a regulaci dopravy (i pěší) na staveništi a nezbytné značení a opatření vyplývající z
požadavků BOZP na staveništi vč. provizorních lávek a nájezdů, apod. Trasy pro pěší v souladu s vyhl. č. 398/2009 Sb., o obecných technických požadavcích zabezpečujících bezbariérové užívání staveb. Po dobu realizace stavby zajištěn přístup k objektům pro požární techniku, policie, záchranné služby. 
PEVNÁ CENA.</t>
  </si>
  <si>
    <t>VV</t>
  </si>
  <si>
    <t>1 = 1,000 [A]</t>
  </si>
  <si>
    <t>TS</t>
  </si>
  <si>
    <t>zahrnuje veškeré náklady spojené s objednatelem požadovanými zařízeními</t>
  </si>
  <si>
    <t>02910</t>
  </si>
  <si>
    <t>OSTATNÍ POŽADAVKY - ZEMĚMĚŘIČSKÁ MĚŘENÍ</t>
  </si>
  <si>
    <t>Zaměření skutečného provedení díla ke kolaudaci stavby v délce stavby 
3x tištěné paré + 1x CD
PEVNÁ CENA</t>
  </si>
  <si>
    <t>zahrnuje veškeré náklady spojené s objednatelem požadovanými pracemi, 
- pro stanovení orientační investorské ceny určete jednotkovou cenu jako 1% odhadované ceny stavby</t>
  </si>
  <si>
    <t>02911</t>
  </si>
  <si>
    <t>a</t>
  </si>
  <si>
    <t>OSTATNÍ POŽADAVKY - GEODETICKÉ ZAMĚŘENÍ</t>
  </si>
  <si>
    <t>Veškerá nutná zaměření nutná k realizaci díla (např. zaměření stavby před výstavbou, vytyčení stavby a obvodu staveniště apod.) a k uvedení stavby do
užívání a řádnému předání dokončeného díla.
vytyčení stavby (3x tištěná, 1xCD), zřízení vytyčovací sítě stavby
PEVNÁ CENA</t>
  </si>
  <si>
    <t>zahrnuje veškeré náklady spojené s objednatelem požadovanými pracemi</t>
  </si>
  <si>
    <t>02940</t>
  </si>
  <si>
    <t>OSTATNÍ POŽADAVKY - VYPRACOVÁNÍ DOKUMENTACE</t>
  </si>
  <si>
    <t>Dokumentace skutečného provedení stavby. Výkresy a související písemnosti zhotovené stavby potřebné pro evidenci pozemní komunikace. Výkresy odchylek a změn stavby oproti DSP, PDPS pro objekty stavby. Ověřené podpisem odpovědného zástupce zhotovitele a správce stavby - tiskem ve 4 vyhotoveních a 1 x na CD. Zadavatel poskytne dokumentaci v otevřeném formátu *DWG.
Na celou délku stavby, tj. 1080 m.
PEVNÁ CENA</t>
  </si>
  <si>
    <t>02943</t>
  </si>
  <si>
    <t>OSTATNÍ POŽADAVKY - VYPRACOVÁNÍ RDS</t>
  </si>
  <si>
    <t>Realizační dokumentace objektů stavby, přechodné úpravy DIO, stanovení místní úpravy DZ po stavbě ( tiskem 4x + 1x CD).
Obsah dle směrnice pro dokumentaci staveb PK, v souladu s PDPS, Řeší podrobnosti pro kvalitní a bezpečné zhotovení stavby. 
Vypracuje autorizovaná osoba. Odsouhlasí správce stavby. Havarijní a povodňový plán. Tiskem 2x. Zadavatel poskytne dokumnetaci v otevřeném formátu *DWG. 
Na celou délku stavby,včetně mostních objektů
PEVNÁ CENA</t>
  </si>
  <si>
    <t>SO 001.2</t>
  </si>
  <si>
    <t>Příprava území (obec Horní Brusnice)</t>
  </si>
  <si>
    <t>1</t>
  </si>
  <si>
    <t>Zemní práce</t>
  </si>
  <si>
    <t>11221</t>
  </si>
  <si>
    <t>ODSTRANĚNÍ PAŘEZŮ D DO 0,5M</t>
  </si>
  <si>
    <t>KUS</t>
  </si>
  <si>
    <t>odstranění pařezů, odvoz na skládku, uložení na skládku, poplatek za skládku
včetně zásypu jámy zeminou vhodnou dle ČSN 73 6133</t>
  </si>
  <si>
    <t>"dle situace"_x000d_
 "do průměru 30 cm "9 = 9,000 [A]_x000d_
 "do průměru 50 cm "7 = 7,000 [B]_x000d_
 "Celkem: "A+B = 16,000 [C]</t>
  </si>
  <si>
    <t xml:space="preserve">Odstranění pařezů se měří v [ks] vytrhaných nebo vykopaných pařezů, průměr pařezu je uvažován dle stromu ve výšce 1,3m nad terénem, u stávajícího pařezu se stanoví jako změřený průměr vynásobený  koeficientem 1/1,38.
Položka zahrnuje zejména:
- vytrhání nebo vykopání pařezů
- veškeré zemní práce spojené s odstraněním pařezů
- dopravu a uložení pařezů, případně další práce s nimi dle pokynů zadávací dokumentace
- zásyp jam po pařezech.</t>
  </si>
  <si>
    <t>12110</t>
  </si>
  <si>
    <t>SEJMUTÍ ORNICE NEBO LESNÍ PŮDY</t>
  </si>
  <si>
    <t>M3</t>
  </si>
  <si>
    <t>sejmutí ornice v ploše záměru a uložení na dočasnou skládku pro zpětné využití</t>
  </si>
  <si>
    <t>"dle situace "_x000d_
 210*0,15 = 31,500 [A]</t>
  </si>
  <si>
    <t>položka zahrnuje sejmutí ornice bez ohledu na tloušťku vrstvy a její vodorovnou dopravu
nezahrnuje uložení na trvalou skládku</t>
  </si>
  <si>
    <t>17120</t>
  </si>
  <si>
    <t>ULOŽENÍ SYPANINY DO NÁSYPŮ A NA SKLÁDKY BEZ ZHUTNĚNÍ</t>
  </si>
  <si>
    <t>uložení ornice na mezideponii</t>
  </si>
  <si>
    <t>"pol. 12110 "31,5 = 31,500 [A]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</si>
  <si>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</si>
  <si>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SO 135</t>
  </si>
  <si>
    <t>Nový chodník podél silnice III/28447 (obec Horní Brusnice)</t>
  </si>
  <si>
    <t>015111</t>
  </si>
  <si>
    <t xml:space="preserve">POPLATKY ZA LIKVIDACI ODPADŮ NEKONTAMINOVANÝCH - 17 05 04  VYTĚŽENÉ ZEMINY A HORNINY -  I. TŘÍDA TĚŽITELNOSTI</t>
  </si>
  <si>
    <t>T</t>
  </si>
  <si>
    <t>"pol. 12373 "95,040*2,0 = 190,080 [A]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</si>
  <si>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</si>
  <si>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02730</t>
  </si>
  <si>
    <t>POMOC PRÁCE ZŘÍZ NEBO ZAJIŠŤ OCHRANU INŽENÝRSKÝCH SÍTÍ</t>
  </si>
  <si>
    <t>ochrana a zajištění sítí během stavby</t>
  </si>
  <si>
    <t>"kabely CETIN podél trasy nového chodníku"_x000d_
 1 = 1,000 [A]</t>
  </si>
  <si>
    <t>11372E</t>
  </si>
  <si>
    <t>FRÉZOVÁNÍ ZPEVNĚNÝCH PLOCH ASFALT DROBNÝCH OPRAV A PLOŠ ROZPADŮ DO 500M2</t>
  </si>
  <si>
    <t>odfrézování okraje MK pro budoucí chodník</t>
  </si>
  <si>
    <t>35*1,0*0,04 = 1,400 [A]_x000d_
 35*0,5*0,06 = 1,050 [B]_x000d_
 "Celkem: "A+B = 2,450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</si>
  <si>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</si>
  <si>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12373</t>
  </si>
  <si>
    <t>ODKOP PRO SPOD STAVBU SILNIC A ŽELEZNIC TŘ. I</t>
  </si>
  <si>
    <t>Včetně odvozu na trvalou skládku</t>
  </si>
  <si>
    <t>"dle situace"_x000d_
 "v ploše nového chodníku pod úroveň sejmutí ornice"_x000d_
 "podél MK " 30*0,40*1,8"délka x hloubka x šířka" = 21,600 [A]_x000d_
 "podél silnice "40,8*1,8"délka x průměrná plocha řezu" = 73,440 [B]_x000d_
 "Celkem: "A+B = 95,040 [C]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</si>
  <si>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</si>
  <si>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12573</t>
  </si>
  <si>
    <t>VYKOPÁVKY ZE ZEMNÍKŮ A SKLÁDEK TŘ. I</t>
  </si>
  <si>
    <t>natěžení ornice ze zemníku pro zpětné využití</t>
  </si>
  <si>
    <t>31,5 = 31,500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</si>
  <si>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</si>
  <si>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ornice na meziskládku pro zpětné využití</t>
  </si>
  <si>
    <t>31,50 = 31,500 [A]</t>
  </si>
  <si>
    <t>18110</t>
  </si>
  <si>
    <t>ÚPRAVA PLÁNĚ SE ZHUTNĚNÍM V HORNINĚ TŘ. I</t>
  </si>
  <si>
    <t>M2</t>
  </si>
  <si>
    <t>"dle situace - v ploše konstrukce chodníku"_x000d_
 90,1+12,0 = 102,100 [A]_x000d_
 a*1,20 = 122,520 [B]</t>
  </si>
  <si>
    <t>položka zahrnuje úpravu pláně včetně vyrovnání výškových rozdílů. Míru zhutnění určuje projekt.</t>
  </si>
  <si>
    <t>18214</t>
  </si>
  <si>
    <t>ÚPRAVA POVRCHŮ SROVNÁNÍM ÚZEMÍ V TL DO 0,25M</t>
  </si>
  <si>
    <t>urovnání zářezu podél silnice</t>
  </si>
  <si>
    <t>"dle stiuace"_x000d_
 60 = 60,000 [A]</t>
  </si>
  <si>
    <t>položka zahrnuje srovnání výškových rozdílů terénu</t>
  </si>
  <si>
    <t>18235</t>
  </si>
  <si>
    <t>ROZPROSTŘENÍ ORNICE V ROVINĚ V TL DO 0,50M</t>
  </si>
  <si>
    <t>zpětné rozprostření ornice - ornice ze zemníku</t>
  </si>
  <si>
    <t>"dle situace"_x000d_
 "podél nových obrub a palisád "(100)*1,0 = 100,000 [A]</t>
  </si>
  <si>
    <t>položka zahrnuje:
nutné přemístění ornice z dočasných skládek vzdálených do 50m
rozprostření ornice v předepsané tloušťce v rovině a ve svahu do 1:5</t>
  </si>
  <si>
    <t>18241</t>
  </si>
  <si>
    <t>ZALOŽENÍ TRÁVNÍKU RUČNÍM VÝSEVEM</t>
  </si>
  <si>
    <t>"dle situace"_x000d_
 100 = 100,000 [A]</t>
  </si>
  <si>
    <t>Zahrnuje dodání předepsané travní směsi, její výsev na ornici, zalévání, první pokosení, to vše bez ohledu na sklon terénu</t>
  </si>
  <si>
    <t>18247</t>
  </si>
  <si>
    <t>OŠETŘOVÁNÍ TRÁVNÍKU</t>
  </si>
  <si>
    <t>Zahrnuje pokosení se shrabáním, naložení shrabků na dopravní prostředek, s odvozem a se složením, to vše bez ohledu na sklon terénu
zahrnuje nutné zalití a hnojení</t>
  </si>
  <si>
    <t>2</t>
  </si>
  <si>
    <t>Základy</t>
  </si>
  <si>
    <t>21361</t>
  </si>
  <si>
    <t>DRENÁŽNÍ VRSTVY Z GEOTEXTILIE</t>
  </si>
  <si>
    <t>separační geotextílie na pláni nebo parapláni, CBR &gt; 3kN, dle TP 97</t>
  </si>
  <si>
    <t>"dle situace"_x000d_
 "v ploše nového chodníku"_x000d_
 90,1+12,0 = 102,100 [A]_x000d_
 a*1,20 = 122,520 [B]</t>
  </si>
  <si>
    <t>Položka zahrnuje:
- dodávku předepsané geotextilie (včetně nutných přesahů) pro drenážní vrstvu, včetně mimostaveništní a vnitrostaveništní dopravy
- provedení drenážní vrstvy předepsaných rozměrů a předepsaného tvaru</t>
  </si>
  <si>
    <t>21452</t>
  </si>
  <si>
    <t>SANAČNÍ VRSTVY Z KAMENIVA DRCENÉHO</t>
  </si>
  <si>
    <t>drcené kamenivo sanací aktivní zóny včetně vyrovnávek</t>
  </si>
  <si>
    <t>"dle situace"_x000d_
 "v ploše nového chodníku"_x000d_
 90,1+12,0 = 102,100 [A]_x000d_
 a*0,30*1,10 = 33,693 [B]</t>
  </si>
  <si>
    <t>položka zahrnuje dodávku předepsaného kameniva, mimostaveništní a vnitrostaveništní dopravu a jeho uložení
není-li v zadávací dokumentaci uvedeno jinak, jedná se o nakupovaný materiál</t>
  </si>
  <si>
    <t>5</t>
  </si>
  <si>
    <t>Komunikace</t>
  </si>
  <si>
    <t>56333</t>
  </si>
  <si>
    <t>VOZOVKOVÉ VRSTVY ZE ŠTĚRKODRTI TL. DO 150MM</t>
  </si>
  <si>
    <t>ŠDb 0/32 tl. 150 mm - podkladní vrstva chodníku</t>
  </si>
  <si>
    <t>"dle situace"_x000d_
 25,0+34,0+29,0+0,6+1,5 = 90,100 [A]_x000d_
 a*1,10"včetně rozšiření protiteoretické ploše krytu a na vyrovnávky" = 99,110 [B]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</si>
  <si>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</si>
  <si>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56334</t>
  </si>
  <si>
    <t>VOZOVKOVÉ VRSTVY ZE ŠTĚRKODRTI TL. DO 200MM</t>
  </si>
  <si>
    <t>ŠDb 0/32 tl. 200 mm - podkladní vrstva ve vjezdech</t>
  </si>
  <si>
    <t>"dle situace"_x000d_
 "ve vjezdech "4,0+4,0+2,0+2,0 = 12,000 [A]_x000d_
 a*1,10"včetně rozšiření protiteoretické ploše krytu a na vyrovnávky" = 13,200 [B]</t>
  </si>
  <si>
    <t>56366</t>
  </si>
  <si>
    <t>VOZOVKOVÉ VRSTVY Z RECYKLOVANÉHO MATERIÁLU TL DO 300MM</t>
  </si>
  <si>
    <t>zpevnění sjezdu za chodník na st.55 a p.p.č. 162/1 z R-mat 0-22 v tl. 300mm</t>
  </si>
  <si>
    <t>"dle situace"_x000d_
 10+10 = 20,000 [A]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</si>
  <si>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</si>
  <si>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572213</t>
  </si>
  <si>
    <t>SPOJOVACÍ POSTŘIK Z EMULZE DO 0,5KG/M2</t>
  </si>
  <si>
    <t>"pod ACO "35*1,0 = 35,000 [A]_x000d_
 "pod ACL "35*0,5 = 17,500 [B]_x000d_
 "Celkem: "A+B = 52,500 [C]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</si>
  <si>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</si>
  <si>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574A34</t>
  </si>
  <si>
    <t>ASFALTOVÝ BETON PRO OBRUSNÉ VRSTVY ACO 11+, 11S TL. 40MM</t>
  </si>
  <si>
    <t xml:space="preserve">ACO 11+  podél nové obruby</t>
  </si>
  <si>
    <t>35*1,0 = 35,000 [A]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</si>
  <si>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</si>
  <si>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574C56</t>
  </si>
  <si>
    <t>ASFALTOVÝ BETON PRO LOŽNÍ VRSTVY ACL 16+, 16S TL. 60MM</t>
  </si>
  <si>
    <t xml:space="preserve">ACL 16+   podél nové obruby</t>
  </si>
  <si>
    <t>35*0,5 = 17,500 [A]_x000d_
 a*1,"3"0"včetně vyrovnávek" = 0,000 [B]</t>
  </si>
  <si>
    <t>582611</t>
  </si>
  <si>
    <t>KRYTY Z BETON DLAŽDIC SE ZÁMKEM ŠEDÝCH TL 60MM DO LOŽE Z KAM</t>
  </si>
  <si>
    <t>betonová (zámková) dlažba včetně 2x vyspárování drtí - konstrukce chodníku</t>
  </si>
  <si>
    <t>"dle situace "_x000d_
 25,0+34,0+29,0 = 88,000 [A]</t>
  </si>
  <si>
    <t xml:space="preserve">- 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</si>
  <si>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582612</t>
  </si>
  <si>
    <t>KRYTY Z BETON DLAŽDIC SE ZÁMKEM ŠEDÝCH TL 80MM DO LOŽE Z KAM</t>
  </si>
  <si>
    <t>betonová (zámková) dlažba včetně 2x vyspárování drtí - konstrukce v ploše sjezdů</t>
  </si>
  <si>
    <t>"dle situace"_x000d_
 4,0+4,0 = 8,000 [A]</t>
  </si>
  <si>
    <t>58261A</t>
  </si>
  <si>
    <t>KRYTY Z BETON DLAŽDIC SE ZÁMKEM BAREV RELIÉF TL 60MM DO LOŽE Z KAM</t>
  </si>
  <si>
    <t>varovné a signální pásy včetně 2x vyspárování drtí - červená barva, dlažba s hmatovými výstupky</t>
  </si>
  <si>
    <t xml:space="preserve">"dle situace"_x000d_
 "varovné pásy na začátku a konci stavby  "0,6+1,5 = 2,100 [A]</t>
  </si>
  <si>
    <t>58261B</t>
  </si>
  <si>
    <t>KRYTY Z BETON DLAŽDIC SE ZÁMKEM BAREV RELIÉF TL 80MM DO LOŽE Z KAM</t>
  </si>
  <si>
    <t>"dle situace"_x000d_
 "varovné pásy ve vjezdech"_x000d_
 2,0+2,0 = 4,000 [A]</t>
  </si>
  <si>
    <t>9</t>
  </si>
  <si>
    <t>Ostatní konstrukce a práce</t>
  </si>
  <si>
    <t>91710</t>
  </si>
  <si>
    <t>OBRUBY Z BETONOVÝCH PALISÁD</t>
  </si>
  <si>
    <t>Betonová palisáda 120x165x600 mm + betonové loše C 30/37 s boční opěrou</t>
  </si>
  <si>
    <t>"dle situace "_x000d_
 22*0.165*0.8 = 2,904 [A]</t>
  </si>
  <si>
    <t>Položka zahrnuje:
dodání a pokládku betonových palisád o rozměrech předepsaných zadávací dokumentací
betonové lože i boční betonovou opěrku.</t>
  </si>
  <si>
    <t>917223</t>
  </si>
  <si>
    <t>SILNIČNÍ A CHODNÍKOVÉ OBRUBY Z BETONOVÝCH OBRUBNÍKŮ ŠÍŘ 100MM</t>
  </si>
  <si>
    <t>M</t>
  </si>
  <si>
    <t>chodníkový obrubník 100/250/1000 (500) včetně bet. lože C20/25 s boční opěrou</t>
  </si>
  <si>
    <t>"dle situace"_x000d_
 21,0+25,0+20,5 = 66,500 [A]_x000d_
 "bez palisád "a-22 = 44,500 [B]</t>
  </si>
  <si>
    <t>Položka zahrnuje:
dodání a pokládku betonových obrubníků o rozměrech předepsaných zadávací dokumentací
betonové lože i boční betonovou opěrku.</t>
  </si>
  <si>
    <t>917224</t>
  </si>
  <si>
    <t>SILNIČNÍ A CHODNÍKOVÉ OBRUBY Z BETONOVÝCH OBRUBNÍKŮ ŠÍŘ 150MM</t>
  </si>
  <si>
    <t>silniční obruby standardní mezi chodníkem a MK 
obruby mezi chodníkem a silnicí jsou součástí položek SO 101</t>
  </si>
  <si>
    <t>"dle situace"_x000d_
 4,5+16,5+3,5 = 24,500 [A]</t>
  </si>
  <si>
    <t>b</t>
  </si>
  <si>
    <t xml:space="preserve">přejízdné a přechodové silniční obruby v místě napojení sjezdů na nemovitosti a  na vnější straně chodníku</t>
  </si>
  <si>
    <t>"dle situace"_x000d_
 1,0+4,0+1,0+1,0+4,0+1,0"do silnice""včetně přechodových" = 12,000 [A]_x000d_
 4,0+4,0"za chodníkem" = 8,000 [B]_x000d_
 1,0+3,0+1,0+1,5+1,0"snížení obrub na koncích" = 7,500 [C]_x000d_
 "Celkem: "A+B+C = 27,500 [D]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</si>
</sst>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30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SUMIFS(I8:I27,A8:A27,"SD")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SUMIFS(I9:I27,A9:A27,"P")</f>
        <v>0</v>
      </c>
      <c r="J8" s="28"/>
    </row>
    <row r="9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135">
      <c r="A10" s="29" t="s">
        <v>30</v>
      </c>
      <c r="B10" s="36"/>
      <c r="C10" s="37"/>
      <c r="D10" s="37"/>
      <c r="E10" s="31" t="s">
        <v>31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33</v>
      </c>
      <c r="F11" s="37"/>
      <c r="G11" s="37"/>
      <c r="H11" s="37"/>
      <c r="I11" s="37"/>
      <c r="J11" s="38"/>
    </row>
    <row r="12" ht="30">
      <c r="A12" s="29" t="s">
        <v>34</v>
      </c>
      <c r="B12" s="36"/>
      <c r="C12" s="37"/>
      <c r="D12" s="37"/>
      <c r="E12" s="31" t="s">
        <v>35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36</v>
      </c>
      <c r="D13" s="29" t="s">
        <v>27</v>
      </c>
      <c r="E13" s="31" t="s">
        <v>37</v>
      </c>
      <c r="F13" s="32" t="s">
        <v>29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45">
      <c r="A14" s="29" t="s">
        <v>30</v>
      </c>
      <c r="B14" s="36"/>
      <c r="C14" s="37"/>
      <c r="D14" s="37"/>
      <c r="E14" s="31" t="s">
        <v>38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33</v>
      </c>
      <c r="F15" s="37"/>
      <c r="G15" s="37"/>
      <c r="H15" s="37"/>
      <c r="I15" s="37"/>
      <c r="J15" s="38"/>
    </row>
    <row r="16" ht="60">
      <c r="A16" s="29" t="s">
        <v>34</v>
      </c>
      <c r="B16" s="36"/>
      <c r="C16" s="37"/>
      <c r="D16" s="37"/>
      <c r="E16" s="31" t="s">
        <v>39</v>
      </c>
      <c r="F16" s="37"/>
      <c r="G16" s="37"/>
      <c r="H16" s="37"/>
      <c r="I16" s="37"/>
      <c r="J16" s="38"/>
    </row>
    <row r="17">
      <c r="A17" s="29" t="s">
        <v>25</v>
      </c>
      <c r="B17" s="29">
        <v>3</v>
      </c>
      <c r="C17" s="30" t="s">
        <v>40</v>
      </c>
      <c r="D17" s="29" t="s">
        <v>41</v>
      </c>
      <c r="E17" s="31" t="s">
        <v>42</v>
      </c>
      <c r="F17" s="32" t="s">
        <v>29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90">
      <c r="A18" s="29" t="s">
        <v>30</v>
      </c>
      <c r="B18" s="36"/>
      <c r="C18" s="37"/>
      <c r="D18" s="37"/>
      <c r="E18" s="31" t="s">
        <v>43</v>
      </c>
      <c r="F18" s="37"/>
      <c r="G18" s="37"/>
      <c r="H18" s="37"/>
      <c r="I18" s="37"/>
      <c r="J18" s="38"/>
    </row>
    <row r="19">
      <c r="A19" s="29" t="s">
        <v>32</v>
      </c>
      <c r="B19" s="36"/>
      <c r="C19" s="37"/>
      <c r="D19" s="37"/>
      <c r="E19" s="39" t="s">
        <v>33</v>
      </c>
      <c r="F19" s="37"/>
      <c r="G19" s="37"/>
      <c r="H19" s="37"/>
      <c r="I19" s="37"/>
      <c r="J19" s="38"/>
    </row>
    <row r="20" ht="30">
      <c r="A20" s="29" t="s">
        <v>34</v>
      </c>
      <c r="B20" s="36"/>
      <c r="C20" s="37"/>
      <c r="D20" s="37"/>
      <c r="E20" s="31" t="s">
        <v>44</v>
      </c>
      <c r="F20" s="37"/>
      <c r="G20" s="37"/>
      <c r="H20" s="37"/>
      <c r="I20" s="37"/>
      <c r="J20" s="38"/>
    </row>
    <row r="21">
      <c r="A21" s="29" t="s">
        <v>25</v>
      </c>
      <c r="B21" s="29">
        <v>4</v>
      </c>
      <c r="C21" s="30" t="s">
        <v>45</v>
      </c>
      <c r="D21" s="29" t="s">
        <v>27</v>
      </c>
      <c r="E21" s="31" t="s">
        <v>46</v>
      </c>
      <c r="F21" s="32" t="s">
        <v>29</v>
      </c>
      <c r="G21" s="33">
        <v>1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120">
      <c r="A22" s="29" t="s">
        <v>30</v>
      </c>
      <c r="B22" s="36"/>
      <c r="C22" s="37"/>
      <c r="D22" s="37"/>
      <c r="E22" s="31" t="s">
        <v>47</v>
      </c>
      <c r="F22" s="37"/>
      <c r="G22" s="37"/>
      <c r="H22" s="37"/>
      <c r="I22" s="37"/>
      <c r="J22" s="38"/>
    </row>
    <row r="23">
      <c r="A23" s="29" t="s">
        <v>32</v>
      </c>
      <c r="B23" s="36"/>
      <c r="C23" s="37"/>
      <c r="D23" s="37"/>
      <c r="E23" s="39" t="s">
        <v>33</v>
      </c>
      <c r="F23" s="37"/>
      <c r="G23" s="37"/>
      <c r="H23" s="37"/>
      <c r="I23" s="37"/>
      <c r="J23" s="38"/>
    </row>
    <row r="24" ht="30">
      <c r="A24" s="29" t="s">
        <v>34</v>
      </c>
      <c r="B24" s="36"/>
      <c r="C24" s="37"/>
      <c r="D24" s="37"/>
      <c r="E24" s="31" t="s">
        <v>44</v>
      </c>
      <c r="F24" s="37"/>
      <c r="G24" s="37"/>
      <c r="H24" s="37"/>
      <c r="I24" s="37"/>
      <c r="J24" s="38"/>
    </row>
    <row r="25">
      <c r="A25" s="29" t="s">
        <v>25</v>
      </c>
      <c r="B25" s="29">
        <v>5</v>
      </c>
      <c r="C25" s="30" t="s">
        <v>48</v>
      </c>
      <c r="D25" s="29" t="s">
        <v>27</v>
      </c>
      <c r="E25" s="31" t="s">
        <v>49</v>
      </c>
      <c r="F25" s="32" t="s">
        <v>29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135">
      <c r="A26" s="29" t="s">
        <v>30</v>
      </c>
      <c r="B26" s="36"/>
      <c r="C26" s="37"/>
      <c r="D26" s="37"/>
      <c r="E26" s="31" t="s">
        <v>50</v>
      </c>
      <c r="F26" s="37"/>
      <c r="G26" s="37"/>
      <c r="H26" s="37"/>
      <c r="I26" s="37"/>
      <c r="J26" s="38"/>
    </row>
    <row r="27" ht="30">
      <c r="A27" s="29" t="s">
        <v>34</v>
      </c>
      <c r="B27" s="40"/>
      <c r="C27" s="41"/>
      <c r="D27" s="41"/>
      <c r="E27" s="31" t="s">
        <v>44</v>
      </c>
      <c r="F27" s="41"/>
      <c r="G27" s="41"/>
      <c r="H27" s="41"/>
      <c r="I27" s="41"/>
      <c r="J27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30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51</v>
      </c>
      <c r="I3" s="16">
        <f>SUMIFS(I8:I20,A8:A20,"SD")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51</v>
      </c>
      <c r="D4" s="13"/>
      <c r="E4" s="14" t="s">
        <v>52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53</v>
      </c>
      <c r="D8" s="26"/>
      <c r="E8" s="23" t="s">
        <v>54</v>
      </c>
      <c r="F8" s="26"/>
      <c r="G8" s="26"/>
      <c r="H8" s="26"/>
      <c r="I8" s="27">
        <f>SUMIFS(I9:I20,A9:A20,"P")</f>
        <v>0</v>
      </c>
      <c r="J8" s="28"/>
    </row>
    <row r="9">
      <c r="A9" s="29" t="s">
        <v>25</v>
      </c>
      <c r="B9" s="29">
        <v>1</v>
      </c>
      <c r="C9" s="30" t="s">
        <v>55</v>
      </c>
      <c r="D9" s="29" t="s">
        <v>27</v>
      </c>
      <c r="E9" s="31" t="s">
        <v>56</v>
      </c>
      <c r="F9" s="32" t="s">
        <v>57</v>
      </c>
      <c r="G9" s="33">
        <v>16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45">
      <c r="A10" s="29" t="s">
        <v>30</v>
      </c>
      <c r="B10" s="36"/>
      <c r="C10" s="37"/>
      <c r="D10" s="37"/>
      <c r="E10" s="31" t="s">
        <v>58</v>
      </c>
      <c r="F10" s="37"/>
      <c r="G10" s="37"/>
      <c r="H10" s="37"/>
      <c r="I10" s="37"/>
      <c r="J10" s="38"/>
    </row>
    <row r="11" ht="60">
      <c r="A11" s="29" t="s">
        <v>32</v>
      </c>
      <c r="B11" s="36"/>
      <c r="C11" s="37"/>
      <c r="D11" s="37"/>
      <c r="E11" s="39" t="s">
        <v>59</v>
      </c>
      <c r="F11" s="37"/>
      <c r="G11" s="37"/>
      <c r="H11" s="37"/>
      <c r="I11" s="37"/>
      <c r="J11" s="38"/>
    </row>
    <row r="12" ht="150">
      <c r="A12" s="29" t="s">
        <v>34</v>
      </c>
      <c r="B12" s="36"/>
      <c r="C12" s="37"/>
      <c r="D12" s="37"/>
      <c r="E12" s="31" t="s">
        <v>60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61</v>
      </c>
      <c r="D13" s="29" t="s">
        <v>27</v>
      </c>
      <c r="E13" s="31" t="s">
        <v>62</v>
      </c>
      <c r="F13" s="32" t="s">
        <v>63</v>
      </c>
      <c r="G13" s="33">
        <v>31.5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30">
      <c r="A14" s="29" t="s">
        <v>30</v>
      </c>
      <c r="B14" s="36"/>
      <c r="C14" s="37"/>
      <c r="D14" s="37"/>
      <c r="E14" s="31" t="s">
        <v>64</v>
      </c>
      <c r="F14" s="37"/>
      <c r="G14" s="37"/>
      <c r="H14" s="37"/>
      <c r="I14" s="37"/>
      <c r="J14" s="38"/>
    </row>
    <row r="15" ht="30">
      <c r="A15" s="29" t="s">
        <v>32</v>
      </c>
      <c r="B15" s="36"/>
      <c r="C15" s="37"/>
      <c r="D15" s="37"/>
      <c r="E15" s="39" t="s">
        <v>65</v>
      </c>
      <c r="F15" s="37"/>
      <c r="G15" s="37"/>
      <c r="H15" s="37"/>
      <c r="I15" s="37"/>
      <c r="J15" s="38"/>
    </row>
    <row r="16" ht="45">
      <c r="A16" s="29" t="s">
        <v>34</v>
      </c>
      <c r="B16" s="36"/>
      <c r="C16" s="37"/>
      <c r="D16" s="37"/>
      <c r="E16" s="31" t="s">
        <v>66</v>
      </c>
      <c r="F16" s="37"/>
      <c r="G16" s="37"/>
      <c r="H16" s="37"/>
      <c r="I16" s="37"/>
      <c r="J16" s="38"/>
    </row>
    <row r="17">
      <c r="A17" s="29" t="s">
        <v>25</v>
      </c>
      <c r="B17" s="29">
        <v>3</v>
      </c>
      <c r="C17" s="30" t="s">
        <v>67</v>
      </c>
      <c r="D17" s="29" t="s">
        <v>27</v>
      </c>
      <c r="E17" s="31" t="s">
        <v>68</v>
      </c>
      <c r="F17" s="32" t="s">
        <v>63</v>
      </c>
      <c r="G17" s="33">
        <v>31.5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31" t="s">
        <v>69</v>
      </c>
      <c r="F18" s="37"/>
      <c r="G18" s="37"/>
      <c r="H18" s="37"/>
      <c r="I18" s="37"/>
      <c r="J18" s="38"/>
    </row>
    <row r="19">
      <c r="A19" s="29" t="s">
        <v>32</v>
      </c>
      <c r="B19" s="36"/>
      <c r="C19" s="37"/>
      <c r="D19" s="37"/>
      <c r="E19" s="39" t="s">
        <v>70</v>
      </c>
      <c r="F19" s="37"/>
      <c r="G19" s="37"/>
      <c r="H19" s="37"/>
      <c r="I19" s="37"/>
      <c r="J19" s="38"/>
    </row>
    <row r="20" ht="240">
      <c r="A20" s="29" t="s">
        <v>34</v>
      </c>
      <c r="B20" s="40"/>
      <c r="C20" s="41"/>
      <c r="D20" s="41"/>
      <c r="E20" s="31" t="s">
        <v>71</v>
      </c>
      <c r="F20" s="41"/>
      <c r="G20" s="41"/>
      <c r="H20" s="41"/>
      <c r="I20" s="41"/>
      <c r="J20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30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72</v>
      </c>
      <c r="I3" s="16">
        <f>SUMIFS(I8:I120,A8:A120,"SD")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72</v>
      </c>
      <c r="D4" s="13"/>
      <c r="E4" s="14" t="s">
        <v>73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SUMIFS(I9:I16,A9:A16,"P")</f>
        <v>0</v>
      </c>
      <c r="J8" s="28"/>
    </row>
    <row r="9" ht="30">
      <c r="A9" s="29" t="s">
        <v>25</v>
      </c>
      <c r="B9" s="29">
        <v>1</v>
      </c>
      <c r="C9" s="30" t="s">
        <v>74</v>
      </c>
      <c r="D9" s="29" t="s">
        <v>27</v>
      </c>
      <c r="E9" s="31" t="s">
        <v>75</v>
      </c>
      <c r="F9" s="32" t="s">
        <v>76</v>
      </c>
      <c r="G9" s="33">
        <v>190.08000000000001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3" t="s">
        <v>27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77</v>
      </c>
      <c r="F11" s="37"/>
      <c r="G11" s="37"/>
      <c r="H11" s="37"/>
      <c r="I11" s="37"/>
      <c r="J11" s="38"/>
    </row>
    <row r="12" ht="165">
      <c r="A12" s="29" t="s">
        <v>34</v>
      </c>
      <c r="B12" s="36"/>
      <c r="C12" s="37"/>
      <c r="D12" s="37"/>
      <c r="E12" s="31" t="s">
        <v>78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79</v>
      </c>
      <c r="D13" s="29" t="s">
        <v>27</v>
      </c>
      <c r="E13" s="31" t="s">
        <v>80</v>
      </c>
      <c r="F13" s="32" t="s">
        <v>29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1" t="s">
        <v>81</v>
      </c>
      <c r="F14" s="37"/>
      <c r="G14" s="37"/>
      <c r="H14" s="37"/>
      <c r="I14" s="37"/>
      <c r="J14" s="38"/>
    </row>
    <row r="15" ht="30">
      <c r="A15" s="29" t="s">
        <v>32</v>
      </c>
      <c r="B15" s="36"/>
      <c r="C15" s="37"/>
      <c r="D15" s="37"/>
      <c r="E15" s="39" t="s">
        <v>82</v>
      </c>
      <c r="F15" s="37"/>
      <c r="G15" s="37"/>
      <c r="H15" s="37"/>
      <c r="I15" s="37"/>
      <c r="J15" s="38"/>
    </row>
    <row r="16" ht="30">
      <c r="A16" s="29" t="s">
        <v>34</v>
      </c>
      <c r="B16" s="36"/>
      <c r="C16" s="37"/>
      <c r="D16" s="37"/>
      <c r="E16" s="31" t="s">
        <v>35</v>
      </c>
      <c r="F16" s="37"/>
      <c r="G16" s="37"/>
      <c r="H16" s="37"/>
      <c r="I16" s="37"/>
      <c r="J16" s="38"/>
    </row>
    <row r="17">
      <c r="A17" s="23" t="s">
        <v>22</v>
      </c>
      <c r="B17" s="24"/>
      <c r="C17" s="25" t="s">
        <v>53</v>
      </c>
      <c r="D17" s="26"/>
      <c r="E17" s="23" t="s">
        <v>54</v>
      </c>
      <c r="F17" s="26"/>
      <c r="G17" s="26"/>
      <c r="H17" s="26"/>
      <c r="I17" s="27">
        <f>SUMIFS(I18:I53,A18:A53,"P")</f>
        <v>0</v>
      </c>
      <c r="J17" s="28"/>
    </row>
    <row r="18" ht="30">
      <c r="A18" s="29" t="s">
        <v>25</v>
      </c>
      <c r="B18" s="29">
        <v>3</v>
      </c>
      <c r="C18" s="30" t="s">
        <v>83</v>
      </c>
      <c r="D18" s="29" t="s">
        <v>27</v>
      </c>
      <c r="E18" s="31" t="s">
        <v>84</v>
      </c>
      <c r="F18" s="32" t="s">
        <v>63</v>
      </c>
      <c r="G18" s="33">
        <v>2.4500000000000002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31" t="s">
        <v>85</v>
      </c>
      <c r="F19" s="37"/>
      <c r="G19" s="37"/>
      <c r="H19" s="37"/>
      <c r="I19" s="37"/>
      <c r="J19" s="38"/>
    </row>
    <row r="20" ht="45">
      <c r="A20" s="29" t="s">
        <v>32</v>
      </c>
      <c r="B20" s="36"/>
      <c r="C20" s="37"/>
      <c r="D20" s="37"/>
      <c r="E20" s="39" t="s">
        <v>86</v>
      </c>
      <c r="F20" s="37"/>
      <c r="G20" s="37"/>
      <c r="H20" s="37"/>
      <c r="I20" s="37"/>
      <c r="J20" s="38"/>
    </row>
    <row r="21" ht="90">
      <c r="A21" s="29" t="s">
        <v>34</v>
      </c>
      <c r="B21" s="36"/>
      <c r="C21" s="37"/>
      <c r="D21" s="37"/>
      <c r="E21" s="31" t="s">
        <v>87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88</v>
      </c>
      <c r="D22" s="29" t="s">
        <v>27</v>
      </c>
      <c r="E22" s="31" t="s">
        <v>89</v>
      </c>
      <c r="F22" s="32" t="s">
        <v>63</v>
      </c>
      <c r="G22" s="33">
        <v>95.040000000000006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1" t="s">
        <v>90</v>
      </c>
      <c r="F23" s="37"/>
      <c r="G23" s="37"/>
      <c r="H23" s="37"/>
      <c r="I23" s="37"/>
      <c r="J23" s="38"/>
    </row>
    <row r="24" ht="75">
      <c r="A24" s="29" t="s">
        <v>32</v>
      </c>
      <c r="B24" s="36"/>
      <c r="C24" s="37"/>
      <c r="D24" s="37"/>
      <c r="E24" s="39" t="s">
        <v>91</v>
      </c>
      <c r="F24" s="37"/>
      <c r="G24" s="37"/>
      <c r="H24" s="37"/>
      <c r="I24" s="37"/>
      <c r="J24" s="38"/>
    </row>
    <row r="25" ht="409.5">
      <c r="A25" s="29" t="s">
        <v>34</v>
      </c>
      <c r="B25" s="36"/>
      <c r="C25" s="37"/>
      <c r="D25" s="37"/>
      <c r="E25" s="31" t="s">
        <v>92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93</v>
      </c>
      <c r="D26" s="29" t="s">
        <v>27</v>
      </c>
      <c r="E26" s="31" t="s">
        <v>94</v>
      </c>
      <c r="F26" s="32" t="s">
        <v>63</v>
      </c>
      <c r="G26" s="33">
        <v>31.5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1" t="s">
        <v>95</v>
      </c>
      <c r="F27" s="37"/>
      <c r="G27" s="37"/>
      <c r="H27" s="37"/>
      <c r="I27" s="37"/>
      <c r="J27" s="38"/>
    </row>
    <row r="28">
      <c r="A28" s="29" t="s">
        <v>32</v>
      </c>
      <c r="B28" s="36"/>
      <c r="C28" s="37"/>
      <c r="D28" s="37"/>
      <c r="E28" s="39" t="s">
        <v>96</v>
      </c>
      <c r="F28" s="37"/>
      <c r="G28" s="37"/>
      <c r="H28" s="37"/>
      <c r="I28" s="37"/>
      <c r="J28" s="38"/>
    </row>
    <row r="29" ht="390">
      <c r="A29" s="29" t="s">
        <v>34</v>
      </c>
      <c r="B29" s="36"/>
      <c r="C29" s="37"/>
      <c r="D29" s="37"/>
      <c r="E29" s="31" t="s">
        <v>97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67</v>
      </c>
      <c r="D30" s="29" t="s">
        <v>27</v>
      </c>
      <c r="E30" s="31" t="s">
        <v>68</v>
      </c>
      <c r="F30" s="32" t="s">
        <v>63</v>
      </c>
      <c r="G30" s="33">
        <v>31.5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31" t="s">
        <v>98</v>
      </c>
      <c r="F31" s="37"/>
      <c r="G31" s="37"/>
      <c r="H31" s="37"/>
      <c r="I31" s="37"/>
      <c r="J31" s="38"/>
    </row>
    <row r="32">
      <c r="A32" s="29" t="s">
        <v>32</v>
      </c>
      <c r="B32" s="36"/>
      <c r="C32" s="37"/>
      <c r="D32" s="37"/>
      <c r="E32" s="39" t="s">
        <v>99</v>
      </c>
      <c r="F32" s="37"/>
      <c r="G32" s="37"/>
      <c r="H32" s="37"/>
      <c r="I32" s="37"/>
      <c r="J32" s="38"/>
    </row>
    <row r="33" ht="240">
      <c r="A33" s="29" t="s">
        <v>34</v>
      </c>
      <c r="B33" s="36"/>
      <c r="C33" s="37"/>
      <c r="D33" s="37"/>
      <c r="E33" s="31" t="s">
        <v>71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100</v>
      </c>
      <c r="D34" s="29" t="s">
        <v>27</v>
      </c>
      <c r="E34" s="31" t="s">
        <v>101</v>
      </c>
      <c r="F34" s="32" t="s">
        <v>102</v>
      </c>
      <c r="G34" s="33">
        <v>122.52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30</v>
      </c>
      <c r="B35" s="36"/>
      <c r="C35" s="37"/>
      <c r="D35" s="37"/>
      <c r="E35" s="43" t="s">
        <v>27</v>
      </c>
      <c r="F35" s="37"/>
      <c r="G35" s="37"/>
      <c r="H35" s="37"/>
      <c r="I35" s="37"/>
      <c r="J35" s="38"/>
    </row>
    <row r="36" ht="45">
      <c r="A36" s="29" t="s">
        <v>32</v>
      </c>
      <c r="B36" s="36"/>
      <c r="C36" s="37"/>
      <c r="D36" s="37"/>
      <c r="E36" s="39" t="s">
        <v>103</v>
      </c>
      <c r="F36" s="37"/>
      <c r="G36" s="37"/>
      <c r="H36" s="37"/>
      <c r="I36" s="37"/>
      <c r="J36" s="38"/>
    </row>
    <row r="37" ht="30">
      <c r="A37" s="29" t="s">
        <v>34</v>
      </c>
      <c r="B37" s="36"/>
      <c r="C37" s="37"/>
      <c r="D37" s="37"/>
      <c r="E37" s="31" t="s">
        <v>104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105</v>
      </c>
      <c r="D38" s="29" t="s">
        <v>27</v>
      </c>
      <c r="E38" s="31" t="s">
        <v>106</v>
      </c>
      <c r="F38" s="32" t="s">
        <v>102</v>
      </c>
      <c r="G38" s="33">
        <v>60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30</v>
      </c>
      <c r="B39" s="36"/>
      <c r="C39" s="37"/>
      <c r="D39" s="37"/>
      <c r="E39" s="31" t="s">
        <v>107</v>
      </c>
      <c r="F39" s="37"/>
      <c r="G39" s="37"/>
      <c r="H39" s="37"/>
      <c r="I39" s="37"/>
      <c r="J39" s="38"/>
    </row>
    <row r="40" ht="30">
      <c r="A40" s="29" t="s">
        <v>32</v>
      </c>
      <c r="B40" s="36"/>
      <c r="C40" s="37"/>
      <c r="D40" s="37"/>
      <c r="E40" s="39" t="s">
        <v>108</v>
      </c>
      <c r="F40" s="37"/>
      <c r="G40" s="37"/>
      <c r="H40" s="37"/>
      <c r="I40" s="37"/>
      <c r="J40" s="38"/>
    </row>
    <row r="41">
      <c r="A41" s="29" t="s">
        <v>34</v>
      </c>
      <c r="B41" s="36"/>
      <c r="C41" s="37"/>
      <c r="D41" s="37"/>
      <c r="E41" s="31" t="s">
        <v>109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110</v>
      </c>
      <c r="D42" s="29" t="s">
        <v>27</v>
      </c>
      <c r="E42" s="31" t="s">
        <v>111</v>
      </c>
      <c r="F42" s="32" t="s">
        <v>102</v>
      </c>
      <c r="G42" s="33">
        <v>100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31" t="s">
        <v>112</v>
      </c>
      <c r="F43" s="37"/>
      <c r="G43" s="37"/>
      <c r="H43" s="37"/>
      <c r="I43" s="37"/>
      <c r="J43" s="38"/>
    </row>
    <row r="44" ht="30">
      <c r="A44" s="29" t="s">
        <v>32</v>
      </c>
      <c r="B44" s="36"/>
      <c r="C44" s="37"/>
      <c r="D44" s="37"/>
      <c r="E44" s="39" t="s">
        <v>113</v>
      </c>
      <c r="F44" s="37"/>
      <c r="G44" s="37"/>
      <c r="H44" s="37"/>
      <c r="I44" s="37"/>
      <c r="J44" s="38"/>
    </row>
    <row r="45" ht="45">
      <c r="A45" s="29" t="s">
        <v>34</v>
      </c>
      <c r="B45" s="36"/>
      <c r="C45" s="37"/>
      <c r="D45" s="37"/>
      <c r="E45" s="31" t="s">
        <v>114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115</v>
      </c>
      <c r="D46" s="29" t="s">
        <v>27</v>
      </c>
      <c r="E46" s="31" t="s">
        <v>116</v>
      </c>
      <c r="F46" s="32" t="s">
        <v>102</v>
      </c>
      <c r="G46" s="33">
        <v>100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30</v>
      </c>
      <c r="B47" s="36"/>
      <c r="C47" s="37"/>
      <c r="D47" s="37"/>
      <c r="E47" s="43" t="s">
        <v>27</v>
      </c>
      <c r="F47" s="37"/>
      <c r="G47" s="37"/>
      <c r="H47" s="37"/>
      <c r="I47" s="37"/>
      <c r="J47" s="38"/>
    </row>
    <row r="48" ht="30">
      <c r="A48" s="29" t="s">
        <v>32</v>
      </c>
      <c r="B48" s="36"/>
      <c r="C48" s="37"/>
      <c r="D48" s="37"/>
      <c r="E48" s="39" t="s">
        <v>117</v>
      </c>
      <c r="F48" s="37"/>
      <c r="G48" s="37"/>
      <c r="H48" s="37"/>
      <c r="I48" s="37"/>
      <c r="J48" s="38"/>
    </row>
    <row r="49" ht="30">
      <c r="A49" s="29" t="s">
        <v>34</v>
      </c>
      <c r="B49" s="36"/>
      <c r="C49" s="37"/>
      <c r="D49" s="37"/>
      <c r="E49" s="31" t="s">
        <v>118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119</v>
      </c>
      <c r="D50" s="29" t="s">
        <v>27</v>
      </c>
      <c r="E50" s="31" t="s">
        <v>120</v>
      </c>
      <c r="F50" s="32" t="s">
        <v>102</v>
      </c>
      <c r="G50" s="33">
        <v>100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30</v>
      </c>
      <c r="B51" s="36"/>
      <c r="C51" s="37"/>
      <c r="D51" s="37"/>
      <c r="E51" s="43" t="s">
        <v>27</v>
      </c>
      <c r="F51" s="37"/>
      <c r="G51" s="37"/>
      <c r="H51" s="37"/>
      <c r="I51" s="37"/>
      <c r="J51" s="38"/>
    </row>
    <row r="52" ht="30">
      <c r="A52" s="29" t="s">
        <v>32</v>
      </c>
      <c r="B52" s="36"/>
      <c r="C52" s="37"/>
      <c r="D52" s="37"/>
      <c r="E52" s="39" t="s">
        <v>117</v>
      </c>
      <c r="F52" s="37"/>
      <c r="G52" s="37"/>
      <c r="H52" s="37"/>
      <c r="I52" s="37"/>
      <c r="J52" s="38"/>
    </row>
    <row r="53" ht="45">
      <c r="A53" s="29" t="s">
        <v>34</v>
      </c>
      <c r="B53" s="36"/>
      <c r="C53" s="37"/>
      <c r="D53" s="37"/>
      <c r="E53" s="31" t="s">
        <v>121</v>
      </c>
      <c r="F53" s="37"/>
      <c r="G53" s="37"/>
      <c r="H53" s="37"/>
      <c r="I53" s="37"/>
      <c r="J53" s="38"/>
    </row>
    <row r="54">
      <c r="A54" s="23" t="s">
        <v>22</v>
      </c>
      <c r="B54" s="24"/>
      <c r="C54" s="25" t="s">
        <v>122</v>
      </c>
      <c r="D54" s="26"/>
      <c r="E54" s="23" t="s">
        <v>123</v>
      </c>
      <c r="F54" s="26"/>
      <c r="G54" s="26"/>
      <c r="H54" s="26"/>
      <c r="I54" s="27">
        <f>SUMIFS(I55:I62,A55:A62,"P")</f>
        <v>0</v>
      </c>
      <c r="J54" s="28"/>
    </row>
    <row r="55">
      <c r="A55" s="29" t="s">
        <v>25</v>
      </c>
      <c r="B55" s="29">
        <v>12</v>
      </c>
      <c r="C55" s="30" t="s">
        <v>124</v>
      </c>
      <c r="D55" s="29" t="s">
        <v>27</v>
      </c>
      <c r="E55" s="31" t="s">
        <v>125</v>
      </c>
      <c r="F55" s="32" t="s">
        <v>102</v>
      </c>
      <c r="G55" s="33">
        <v>122.52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>
      <c r="A56" s="29" t="s">
        <v>30</v>
      </c>
      <c r="B56" s="36"/>
      <c r="C56" s="37"/>
      <c r="D56" s="37"/>
      <c r="E56" s="31" t="s">
        <v>126</v>
      </c>
      <c r="F56" s="37"/>
      <c r="G56" s="37"/>
      <c r="H56" s="37"/>
      <c r="I56" s="37"/>
      <c r="J56" s="38"/>
    </row>
    <row r="57" ht="60">
      <c r="A57" s="29" t="s">
        <v>32</v>
      </c>
      <c r="B57" s="36"/>
      <c r="C57" s="37"/>
      <c r="D57" s="37"/>
      <c r="E57" s="39" t="s">
        <v>127</v>
      </c>
      <c r="F57" s="37"/>
      <c r="G57" s="37"/>
      <c r="H57" s="37"/>
      <c r="I57" s="37"/>
      <c r="J57" s="38"/>
    </row>
    <row r="58" ht="75">
      <c r="A58" s="29" t="s">
        <v>34</v>
      </c>
      <c r="B58" s="36"/>
      <c r="C58" s="37"/>
      <c r="D58" s="37"/>
      <c r="E58" s="31" t="s">
        <v>128</v>
      </c>
      <c r="F58" s="37"/>
      <c r="G58" s="37"/>
      <c r="H58" s="37"/>
      <c r="I58" s="37"/>
      <c r="J58" s="38"/>
    </row>
    <row r="59">
      <c r="A59" s="29" t="s">
        <v>25</v>
      </c>
      <c r="B59" s="29">
        <v>13</v>
      </c>
      <c r="C59" s="30" t="s">
        <v>129</v>
      </c>
      <c r="D59" s="29" t="s">
        <v>27</v>
      </c>
      <c r="E59" s="31" t="s">
        <v>130</v>
      </c>
      <c r="F59" s="32" t="s">
        <v>63</v>
      </c>
      <c r="G59" s="33">
        <v>33.692999999999998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>
      <c r="A60" s="29" t="s">
        <v>30</v>
      </c>
      <c r="B60" s="36"/>
      <c r="C60" s="37"/>
      <c r="D60" s="37"/>
      <c r="E60" s="31" t="s">
        <v>131</v>
      </c>
      <c r="F60" s="37"/>
      <c r="G60" s="37"/>
      <c r="H60" s="37"/>
      <c r="I60" s="37"/>
      <c r="J60" s="38"/>
    </row>
    <row r="61" ht="60">
      <c r="A61" s="29" t="s">
        <v>32</v>
      </c>
      <c r="B61" s="36"/>
      <c r="C61" s="37"/>
      <c r="D61" s="37"/>
      <c r="E61" s="39" t="s">
        <v>132</v>
      </c>
      <c r="F61" s="37"/>
      <c r="G61" s="37"/>
      <c r="H61" s="37"/>
      <c r="I61" s="37"/>
      <c r="J61" s="38"/>
    </row>
    <row r="62" ht="60">
      <c r="A62" s="29" t="s">
        <v>34</v>
      </c>
      <c r="B62" s="36"/>
      <c r="C62" s="37"/>
      <c r="D62" s="37"/>
      <c r="E62" s="31" t="s">
        <v>133</v>
      </c>
      <c r="F62" s="37"/>
      <c r="G62" s="37"/>
      <c r="H62" s="37"/>
      <c r="I62" s="37"/>
      <c r="J62" s="38"/>
    </row>
    <row r="63">
      <c r="A63" s="23" t="s">
        <v>22</v>
      </c>
      <c r="B63" s="24"/>
      <c r="C63" s="25" t="s">
        <v>134</v>
      </c>
      <c r="D63" s="26"/>
      <c r="E63" s="23" t="s">
        <v>135</v>
      </c>
      <c r="F63" s="26"/>
      <c r="G63" s="26"/>
      <c r="H63" s="26"/>
      <c r="I63" s="27">
        <f>SUMIFS(I64:I103,A64:A103,"P")</f>
        <v>0</v>
      </c>
      <c r="J63" s="28"/>
    </row>
    <row r="64">
      <c r="A64" s="29" t="s">
        <v>25</v>
      </c>
      <c r="B64" s="29">
        <v>14</v>
      </c>
      <c r="C64" s="30" t="s">
        <v>136</v>
      </c>
      <c r="D64" s="29" t="s">
        <v>27</v>
      </c>
      <c r="E64" s="31" t="s">
        <v>137</v>
      </c>
      <c r="F64" s="32" t="s">
        <v>102</v>
      </c>
      <c r="G64" s="33">
        <v>99.109999999999999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>
      <c r="A65" s="29" t="s">
        <v>30</v>
      </c>
      <c r="B65" s="36"/>
      <c r="C65" s="37"/>
      <c r="D65" s="37"/>
      <c r="E65" s="31" t="s">
        <v>138</v>
      </c>
      <c r="F65" s="37"/>
      <c r="G65" s="37"/>
      <c r="H65" s="37"/>
      <c r="I65" s="37"/>
      <c r="J65" s="38"/>
    </row>
    <row r="66" ht="60">
      <c r="A66" s="29" t="s">
        <v>32</v>
      </c>
      <c r="B66" s="36"/>
      <c r="C66" s="37"/>
      <c r="D66" s="37"/>
      <c r="E66" s="39" t="s">
        <v>139</v>
      </c>
      <c r="F66" s="37"/>
      <c r="G66" s="37"/>
      <c r="H66" s="37"/>
      <c r="I66" s="37"/>
      <c r="J66" s="38"/>
    </row>
    <row r="67" ht="60">
      <c r="A67" s="29" t="s">
        <v>34</v>
      </c>
      <c r="B67" s="36"/>
      <c r="C67" s="37"/>
      <c r="D67" s="37"/>
      <c r="E67" s="31" t="s">
        <v>140</v>
      </c>
      <c r="F67" s="37"/>
      <c r="G67" s="37"/>
      <c r="H67" s="37"/>
      <c r="I67" s="37"/>
      <c r="J67" s="38"/>
    </row>
    <row r="68">
      <c r="A68" s="29" t="s">
        <v>25</v>
      </c>
      <c r="B68" s="29">
        <v>15</v>
      </c>
      <c r="C68" s="30" t="s">
        <v>141</v>
      </c>
      <c r="D68" s="29" t="s">
        <v>27</v>
      </c>
      <c r="E68" s="31" t="s">
        <v>142</v>
      </c>
      <c r="F68" s="32" t="s">
        <v>102</v>
      </c>
      <c r="G68" s="33">
        <v>13.199999999999999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>
      <c r="A69" s="29" t="s">
        <v>30</v>
      </c>
      <c r="B69" s="36"/>
      <c r="C69" s="37"/>
      <c r="D69" s="37"/>
      <c r="E69" s="31" t="s">
        <v>143</v>
      </c>
      <c r="F69" s="37"/>
      <c r="G69" s="37"/>
      <c r="H69" s="37"/>
      <c r="I69" s="37"/>
      <c r="J69" s="38"/>
    </row>
    <row r="70" ht="60">
      <c r="A70" s="29" t="s">
        <v>32</v>
      </c>
      <c r="B70" s="36"/>
      <c r="C70" s="37"/>
      <c r="D70" s="37"/>
      <c r="E70" s="39" t="s">
        <v>144</v>
      </c>
      <c r="F70" s="37"/>
      <c r="G70" s="37"/>
      <c r="H70" s="37"/>
      <c r="I70" s="37"/>
      <c r="J70" s="38"/>
    </row>
    <row r="71" ht="60">
      <c r="A71" s="29" t="s">
        <v>34</v>
      </c>
      <c r="B71" s="36"/>
      <c r="C71" s="37"/>
      <c r="D71" s="37"/>
      <c r="E71" s="31" t="s">
        <v>140</v>
      </c>
      <c r="F71" s="37"/>
      <c r="G71" s="37"/>
      <c r="H71" s="37"/>
      <c r="I71" s="37"/>
      <c r="J71" s="38"/>
    </row>
    <row r="72">
      <c r="A72" s="29" t="s">
        <v>25</v>
      </c>
      <c r="B72" s="29">
        <v>16</v>
      </c>
      <c r="C72" s="30" t="s">
        <v>145</v>
      </c>
      <c r="D72" s="29" t="s">
        <v>27</v>
      </c>
      <c r="E72" s="31" t="s">
        <v>146</v>
      </c>
      <c r="F72" s="32" t="s">
        <v>102</v>
      </c>
      <c r="G72" s="33">
        <v>20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 ht="30">
      <c r="A73" s="29" t="s">
        <v>30</v>
      </c>
      <c r="B73" s="36"/>
      <c r="C73" s="37"/>
      <c r="D73" s="37"/>
      <c r="E73" s="31" t="s">
        <v>147</v>
      </c>
      <c r="F73" s="37"/>
      <c r="G73" s="37"/>
      <c r="H73" s="37"/>
      <c r="I73" s="37"/>
      <c r="J73" s="38"/>
    </row>
    <row r="74" ht="30">
      <c r="A74" s="29" t="s">
        <v>32</v>
      </c>
      <c r="B74" s="36"/>
      <c r="C74" s="37"/>
      <c r="D74" s="37"/>
      <c r="E74" s="39" t="s">
        <v>148</v>
      </c>
      <c r="F74" s="37"/>
      <c r="G74" s="37"/>
      <c r="H74" s="37"/>
      <c r="I74" s="37"/>
      <c r="J74" s="38"/>
    </row>
    <row r="75" ht="120">
      <c r="A75" s="29" t="s">
        <v>34</v>
      </c>
      <c r="B75" s="36"/>
      <c r="C75" s="37"/>
      <c r="D75" s="37"/>
      <c r="E75" s="31" t="s">
        <v>149</v>
      </c>
      <c r="F75" s="37"/>
      <c r="G75" s="37"/>
      <c r="H75" s="37"/>
      <c r="I75" s="37"/>
      <c r="J75" s="38"/>
    </row>
    <row r="76">
      <c r="A76" s="29" t="s">
        <v>25</v>
      </c>
      <c r="B76" s="29">
        <v>17</v>
      </c>
      <c r="C76" s="30" t="s">
        <v>150</v>
      </c>
      <c r="D76" s="29" t="s">
        <v>27</v>
      </c>
      <c r="E76" s="31" t="s">
        <v>151</v>
      </c>
      <c r="F76" s="32" t="s">
        <v>102</v>
      </c>
      <c r="G76" s="33">
        <v>52.5</v>
      </c>
      <c r="H76" s="34">
        <v>0</v>
      </c>
      <c r="I76" s="34">
        <f>ROUND(G76*H76,P4)</f>
        <v>0</v>
      </c>
      <c r="J76" s="29"/>
      <c r="O76" s="35">
        <f>I76*0.21</f>
        <v>0</v>
      </c>
      <c r="P76">
        <v>3</v>
      </c>
    </row>
    <row r="77">
      <c r="A77" s="29" t="s">
        <v>30</v>
      </c>
      <c r="B77" s="36"/>
      <c r="C77" s="37"/>
      <c r="D77" s="37"/>
      <c r="E77" s="43" t="s">
        <v>27</v>
      </c>
      <c r="F77" s="37"/>
      <c r="G77" s="37"/>
      <c r="H77" s="37"/>
      <c r="I77" s="37"/>
      <c r="J77" s="38"/>
    </row>
    <row r="78" ht="45">
      <c r="A78" s="29" t="s">
        <v>32</v>
      </c>
      <c r="B78" s="36"/>
      <c r="C78" s="37"/>
      <c r="D78" s="37"/>
      <c r="E78" s="39" t="s">
        <v>152</v>
      </c>
      <c r="F78" s="37"/>
      <c r="G78" s="37"/>
      <c r="H78" s="37"/>
      <c r="I78" s="37"/>
      <c r="J78" s="38"/>
    </row>
    <row r="79" ht="75">
      <c r="A79" s="29" t="s">
        <v>34</v>
      </c>
      <c r="B79" s="36"/>
      <c r="C79" s="37"/>
      <c r="D79" s="37"/>
      <c r="E79" s="31" t="s">
        <v>153</v>
      </c>
      <c r="F79" s="37"/>
      <c r="G79" s="37"/>
      <c r="H79" s="37"/>
      <c r="I79" s="37"/>
      <c r="J79" s="38"/>
    </row>
    <row r="80">
      <c r="A80" s="29" t="s">
        <v>25</v>
      </c>
      <c r="B80" s="29">
        <v>18</v>
      </c>
      <c r="C80" s="30" t="s">
        <v>154</v>
      </c>
      <c r="D80" s="29" t="s">
        <v>27</v>
      </c>
      <c r="E80" s="31" t="s">
        <v>155</v>
      </c>
      <c r="F80" s="32" t="s">
        <v>102</v>
      </c>
      <c r="G80" s="33">
        <v>35</v>
      </c>
      <c r="H80" s="34">
        <v>0</v>
      </c>
      <c r="I80" s="34">
        <f>ROUND(G80*H80,P4)</f>
        <v>0</v>
      </c>
      <c r="J80" s="29"/>
      <c r="O80" s="35">
        <f>I80*0.21</f>
        <v>0</v>
      </c>
      <c r="P80">
        <v>3</v>
      </c>
    </row>
    <row r="81">
      <c r="A81" s="29" t="s">
        <v>30</v>
      </c>
      <c r="B81" s="36"/>
      <c r="C81" s="37"/>
      <c r="D81" s="37"/>
      <c r="E81" s="31" t="s">
        <v>156</v>
      </c>
      <c r="F81" s="37"/>
      <c r="G81" s="37"/>
      <c r="H81" s="37"/>
      <c r="I81" s="37"/>
      <c r="J81" s="38"/>
    </row>
    <row r="82">
      <c r="A82" s="29" t="s">
        <v>32</v>
      </c>
      <c r="B82" s="36"/>
      <c r="C82" s="37"/>
      <c r="D82" s="37"/>
      <c r="E82" s="39" t="s">
        <v>157</v>
      </c>
      <c r="F82" s="37"/>
      <c r="G82" s="37"/>
      <c r="H82" s="37"/>
      <c r="I82" s="37"/>
      <c r="J82" s="38"/>
    </row>
    <row r="83" ht="165">
      <c r="A83" s="29" t="s">
        <v>34</v>
      </c>
      <c r="B83" s="36"/>
      <c r="C83" s="37"/>
      <c r="D83" s="37"/>
      <c r="E83" s="31" t="s">
        <v>158</v>
      </c>
      <c r="F83" s="37"/>
      <c r="G83" s="37"/>
      <c r="H83" s="37"/>
      <c r="I83" s="37"/>
      <c r="J83" s="38"/>
    </row>
    <row r="84">
      <c r="A84" s="29" t="s">
        <v>25</v>
      </c>
      <c r="B84" s="29">
        <v>19</v>
      </c>
      <c r="C84" s="30" t="s">
        <v>159</v>
      </c>
      <c r="D84" s="29" t="s">
        <v>27</v>
      </c>
      <c r="E84" s="31" t="s">
        <v>160</v>
      </c>
      <c r="F84" s="32" t="s">
        <v>102</v>
      </c>
      <c r="G84" s="33">
        <v>17.5</v>
      </c>
      <c r="H84" s="34">
        <v>0</v>
      </c>
      <c r="I84" s="34">
        <f>ROUND(G84*H84,P4)</f>
        <v>0</v>
      </c>
      <c r="J84" s="29"/>
      <c r="O84" s="35">
        <f>I84*0.21</f>
        <v>0</v>
      </c>
      <c r="P84">
        <v>3</v>
      </c>
    </row>
    <row r="85">
      <c r="A85" s="29" t="s">
        <v>30</v>
      </c>
      <c r="B85" s="36"/>
      <c r="C85" s="37"/>
      <c r="D85" s="37"/>
      <c r="E85" s="31" t="s">
        <v>161</v>
      </c>
      <c r="F85" s="37"/>
      <c r="G85" s="37"/>
      <c r="H85" s="37"/>
      <c r="I85" s="37"/>
      <c r="J85" s="38"/>
    </row>
    <row r="86" ht="30">
      <c r="A86" s="29" t="s">
        <v>32</v>
      </c>
      <c r="B86" s="36"/>
      <c r="C86" s="37"/>
      <c r="D86" s="37"/>
      <c r="E86" s="39" t="s">
        <v>162</v>
      </c>
      <c r="F86" s="37"/>
      <c r="G86" s="37"/>
      <c r="H86" s="37"/>
      <c r="I86" s="37"/>
      <c r="J86" s="38"/>
    </row>
    <row r="87" ht="165">
      <c r="A87" s="29" t="s">
        <v>34</v>
      </c>
      <c r="B87" s="36"/>
      <c r="C87" s="37"/>
      <c r="D87" s="37"/>
      <c r="E87" s="31" t="s">
        <v>158</v>
      </c>
      <c r="F87" s="37"/>
      <c r="G87" s="37"/>
      <c r="H87" s="37"/>
      <c r="I87" s="37"/>
      <c r="J87" s="38"/>
    </row>
    <row r="88">
      <c r="A88" s="29" t="s">
        <v>25</v>
      </c>
      <c r="B88" s="29">
        <v>20</v>
      </c>
      <c r="C88" s="30" t="s">
        <v>163</v>
      </c>
      <c r="D88" s="29" t="s">
        <v>27</v>
      </c>
      <c r="E88" s="31" t="s">
        <v>164</v>
      </c>
      <c r="F88" s="32" t="s">
        <v>102</v>
      </c>
      <c r="G88" s="33">
        <v>88</v>
      </c>
      <c r="H88" s="34">
        <v>0</v>
      </c>
      <c r="I88" s="34">
        <f>ROUND(G88*H88,P4)</f>
        <v>0</v>
      </c>
      <c r="J88" s="29"/>
      <c r="O88" s="35">
        <f>I88*0.21</f>
        <v>0</v>
      </c>
      <c r="P88">
        <v>3</v>
      </c>
    </row>
    <row r="89" ht="30">
      <c r="A89" s="29" t="s">
        <v>30</v>
      </c>
      <c r="B89" s="36"/>
      <c r="C89" s="37"/>
      <c r="D89" s="37"/>
      <c r="E89" s="31" t="s">
        <v>165</v>
      </c>
      <c r="F89" s="37"/>
      <c r="G89" s="37"/>
      <c r="H89" s="37"/>
      <c r="I89" s="37"/>
      <c r="J89" s="38"/>
    </row>
    <row r="90" ht="30">
      <c r="A90" s="29" t="s">
        <v>32</v>
      </c>
      <c r="B90" s="36"/>
      <c r="C90" s="37"/>
      <c r="D90" s="37"/>
      <c r="E90" s="39" t="s">
        <v>166</v>
      </c>
      <c r="F90" s="37"/>
      <c r="G90" s="37"/>
      <c r="H90" s="37"/>
      <c r="I90" s="37"/>
      <c r="J90" s="38"/>
    </row>
    <row r="91" ht="195">
      <c r="A91" s="29" t="s">
        <v>34</v>
      </c>
      <c r="B91" s="36"/>
      <c r="C91" s="37"/>
      <c r="D91" s="37"/>
      <c r="E91" s="31" t="s">
        <v>167</v>
      </c>
      <c r="F91" s="37"/>
      <c r="G91" s="37"/>
      <c r="H91" s="37"/>
      <c r="I91" s="37"/>
      <c r="J91" s="38"/>
    </row>
    <row r="92">
      <c r="A92" s="29" t="s">
        <v>25</v>
      </c>
      <c r="B92" s="29">
        <v>21</v>
      </c>
      <c r="C92" s="30" t="s">
        <v>168</v>
      </c>
      <c r="D92" s="29" t="s">
        <v>27</v>
      </c>
      <c r="E92" s="31" t="s">
        <v>169</v>
      </c>
      <c r="F92" s="32" t="s">
        <v>102</v>
      </c>
      <c r="G92" s="33">
        <v>8</v>
      </c>
      <c r="H92" s="34">
        <v>0</v>
      </c>
      <c r="I92" s="34">
        <f>ROUND(G92*H92,P4)</f>
        <v>0</v>
      </c>
      <c r="J92" s="29"/>
      <c r="O92" s="35">
        <f>I92*0.21</f>
        <v>0</v>
      </c>
      <c r="P92">
        <v>3</v>
      </c>
    </row>
    <row r="93" ht="30">
      <c r="A93" s="29" t="s">
        <v>30</v>
      </c>
      <c r="B93" s="36"/>
      <c r="C93" s="37"/>
      <c r="D93" s="37"/>
      <c r="E93" s="31" t="s">
        <v>170</v>
      </c>
      <c r="F93" s="37"/>
      <c r="G93" s="37"/>
      <c r="H93" s="37"/>
      <c r="I93" s="37"/>
      <c r="J93" s="38"/>
    </row>
    <row r="94" ht="30">
      <c r="A94" s="29" t="s">
        <v>32</v>
      </c>
      <c r="B94" s="36"/>
      <c r="C94" s="37"/>
      <c r="D94" s="37"/>
      <c r="E94" s="39" t="s">
        <v>171</v>
      </c>
      <c r="F94" s="37"/>
      <c r="G94" s="37"/>
      <c r="H94" s="37"/>
      <c r="I94" s="37"/>
      <c r="J94" s="38"/>
    </row>
    <row r="95" ht="195">
      <c r="A95" s="29" t="s">
        <v>34</v>
      </c>
      <c r="B95" s="36"/>
      <c r="C95" s="37"/>
      <c r="D95" s="37"/>
      <c r="E95" s="31" t="s">
        <v>167</v>
      </c>
      <c r="F95" s="37"/>
      <c r="G95" s="37"/>
      <c r="H95" s="37"/>
      <c r="I95" s="37"/>
      <c r="J95" s="38"/>
    </row>
    <row r="96" ht="30">
      <c r="A96" s="29" t="s">
        <v>25</v>
      </c>
      <c r="B96" s="29">
        <v>22</v>
      </c>
      <c r="C96" s="30" t="s">
        <v>172</v>
      </c>
      <c r="D96" s="29" t="s">
        <v>27</v>
      </c>
      <c r="E96" s="31" t="s">
        <v>173</v>
      </c>
      <c r="F96" s="32" t="s">
        <v>102</v>
      </c>
      <c r="G96" s="33">
        <v>2.1000000000000001</v>
      </c>
      <c r="H96" s="34">
        <v>0</v>
      </c>
      <c r="I96" s="34">
        <f>ROUND(G96*H96,P4)</f>
        <v>0</v>
      </c>
      <c r="J96" s="29"/>
      <c r="O96" s="35">
        <f>I96*0.21</f>
        <v>0</v>
      </c>
      <c r="P96">
        <v>3</v>
      </c>
    </row>
    <row r="97" ht="30">
      <c r="A97" s="29" t="s">
        <v>30</v>
      </c>
      <c r="B97" s="36"/>
      <c r="C97" s="37"/>
      <c r="D97" s="37"/>
      <c r="E97" s="31" t="s">
        <v>174</v>
      </c>
      <c r="F97" s="37"/>
      <c r="G97" s="37"/>
      <c r="H97" s="37"/>
      <c r="I97" s="37"/>
      <c r="J97" s="38"/>
    </row>
    <row r="98" ht="30">
      <c r="A98" s="29" t="s">
        <v>32</v>
      </c>
      <c r="B98" s="36"/>
      <c r="C98" s="37"/>
      <c r="D98" s="37"/>
      <c r="E98" s="39" t="s">
        <v>175</v>
      </c>
      <c r="F98" s="37"/>
      <c r="G98" s="37"/>
      <c r="H98" s="37"/>
      <c r="I98" s="37"/>
      <c r="J98" s="38"/>
    </row>
    <row r="99" ht="195">
      <c r="A99" s="29" t="s">
        <v>34</v>
      </c>
      <c r="B99" s="36"/>
      <c r="C99" s="37"/>
      <c r="D99" s="37"/>
      <c r="E99" s="31" t="s">
        <v>167</v>
      </c>
      <c r="F99" s="37"/>
      <c r="G99" s="37"/>
      <c r="H99" s="37"/>
      <c r="I99" s="37"/>
      <c r="J99" s="38"/>
    </row>
    <row r="100" ht="30">
      <c r="A100" s="29" t="s">
        <v>25</v>
      </c>
      <c r="B100" s="29">
        <v>23</v>
      </c>
      <c r="C100" s="30" t="s">
        <v>176</v>
      </c>
      <c r="D100" s="29" t="s">
        <v>27</v>
      </c>
      <c r="E100" s="31" t="s">
        <v>177</v>
      </c>
      <c r="F100" s="32" t="s">
        <v>102</v>
      </c>
      <c r="G100" s="33">
        <v>4</v>
      </c>
      <c r="H100" s="34">
        <v>0</v>
      </c>
      <c r="I100" s="34">
        <f>ROUND(G100*H100,P4)</f>
        <v>0</v>
      </c>
      <c r="J100" s="29"/>
      <c r="O100" s="35">
        <f>I100*0.21</f>
        <v>0</v>
      </c>
      <c r="P100">
        <v>3</v>
      </c>
    </row>
    <row r="101" ht="30">
      <c r="A101" s="29" t="s">
        <v>30</v>
      </c>
      <c r="B101" s="36"/>
      <c r="C101" s="37"/>
      <c r="D101" s="37"/>
      <c r="E101" s="31" t="s">
        <v>174</v>
      </c>
      <c r="F101" s="37"/>
      <c r="G101" s="37"/>
      <c r="H101" s="37"/>
      <c r="I101" s="37"/>
      <c r="J101" s="38"/>
    </row>
    <row r="102" ht="45">
      <c r="A102" s="29" t="s">
        <v>32</v>
      </c>
      <c r="B102" s="36"/>
      <c r="C102" s="37"/>
      <c r="D102" s="37"/>
      <c r="E102" s="39" t="s">
        <v>178</v>
      </c>
      <c r="F102" s="37"/>
      <c r="G102" s="37"/>
      <c r="H102" s="37"/>
      <c r="I102" s="37"/>
      <c r="J102" s="38"/>
    </row>
    <row r="103" ht="195">
      <c r="A103" s="29" t="s">
        <v>34</v>
      </c>
      <c r="B103" s="36"/>
      <c r="C103" s="37"/>
      <c r="D103" s="37"/>
      <c r="E103" s="31" t="s">
        <v>167</v>
      </c>
      <c r="F103" s="37"/>
      <c r="G103" s="37"/>
      <c r="H103" s="37"/>
      <c r="I103" s="37"/>
      <c r="J103" s="38"/>
    </row>
    <row r="104">
      <c r="A104" s="23" t="s">
        <v>22</v>
      </c>
      <c r="B104" s="24"/>
      <c r="C104" s="25" t="s">
        <v>179</v>
      </c>
      <c r="D104" s="26"/>
      <c r="E104" s="23" t="s">
        <v>180</v>
      </c>
      <c r="F104" s="26"/>
      <c r="G104" s="26"/>
      <c r="H104" s="26"/>
      <c r="I104" s="27">
        <f>SUMIFS(I105:I120,A105:A120,"P")</f>
        <v>0</v>
      </c>
      <c r="J104" s="28"/>
    </row>
    <row r="105">
      <c r="A105" s="29" t="s">
        <v>25</v>
      </c>
      <c r="B105" s="29">
        <v>24</v>
      </c>
      <c r="C105" s="30" t="s">
        <v>181</v>
      </c>
      <c r="D105" s="29" t="s">
        <v>27</v>
      </c>
      <c r="E105" s="31" t="s">
        <v>182</v>
      </c>
      <c r="F105" s="32" t="s">
        <v>63</v>
      </c>
      <c r="G105" s="33">
        <v>2.9039999999999999</v>
      </c>
      <c r="H105" s="34">
        <v>0</v>
      </c>
      <c r="I105" s="34">
        <f>ROUND(G105*H105,P4)</f>
        <v>0</v>
      </c>
      <c r="J105" s="29"/>
      <c r="O105" s="35">
        <f>I105*0.21</f>
        <v>0</v>
      </c>
      <c r="P105">
        <v>3</v>
      </c>
    </row>
    <row r="106" ht="30">
      <c r="A106" s="29" t="s">
        <v>30</v>
      </c>
      <c r="B106" s="36"/>
      <c r="C106" s="37"/>
      <c r="D106" s="37"/>
      <c r="E106" s="31" t="s">
        <v>183</v>
      </c>
      <c r="F106" s="37"/>
      <c r="G106" s="37"/>
      <c r="H106" s="37"/>
      <c r="I106" s="37"/>
      <c r="J106" s="38"/>
    </row>
    <row r="107" ht="30">
      <c r="A107" s="29" t="s">
        <v>32</v>
      </c>
      <c r="B107" s="36"/>
      <c r="C107" s="37"/>
      <c r="D107" s="37"/>
      <c r="E107" s="39" t="s">
        <v>184</v>
      </c>
      <c r="F107" s="37"/>
      <c r="G107" s="37"/>
      <c r="H107" s="37"/>
      <c r="I107" s="37"/>
      <c r="J107" s="38"/>
    </row>
    <row r="108" ht="60">
      <c r="A108" s="29" t="s">
        <v>34</v>
      </c>
      <c r="B108" s="36"/>
      <c r="C108" s="37"/>
      <c r="D108" s="37"/>
      <c r="E108" s="31" t="s">
        <v>185</v>
      </c>
      <c r="F108" s="37"/>
      <c r="G108" s="37"/>
      <c r="H108" s="37"/>
      <c r="I108" s="37"/>
      <c r="J108" s="38"/>
    </row>
    <row r="109" ht="30">
      <c r="A109" s="29" t="s">
        <v>25</v>
      </c>
      <c r="B109" s="29">
        <v>25</v>
      </c>
      <c r="C109" s="30" t="s">
        <v>186</v>
      </c>
      <c r="D109" s="29" t="s">
        <v>27</v>
      </c>
      <c r="E109" s="31" t="s">
        <v>187</v>
      </c>
      <c r="F109" s="32" t="s">
        <v>188</v>
      </c>
      <c r="G109" s="33">
        <v>44.5</v>
      </c>
      <c r="H109" s="34">
        <v>0</v>
      </c>
      <c r="I109" s="34">
        <f>ROUND(G109*H109,P4)</f>
        <v>0</v>
      </c>
      <c r="J109" s="29"/>
      <c r="O109" s="35">
        <f>I109*0.21</f>
        <v>0</v>
      </c>
      <c r="P109">
        <v>3</v>
      </c>
    </row>
    <row r="110" ht="30">
      <c r="A110" s="29" t="s">
        <v>30</v>
      </c>
      <c r="B110" s="36"/>
      <c r="C110" s="37"/>
      <c r="D110" s="37"/>
      <c r="E110" s="31" t="s">
        <v>189</v>
      </c>
      <c r="F110" s="37"/>
      <c r="G110" s="37"/>
      <c r="H110" s="37"/>
      <c r="I110" s="37"/>
      <c r="J110" s="38"/>
    </row>
    <row r="111" ht="45">
      <c r="A111" s="29" t="s">
        <v>32</v>
      </c>
      <c r="B111" s="36"/>
      <c r="C111" s="37"/>
      <c r="D111" s="37"/>
      <c r="E111" s="39" t="s">
        <v>190</v>
      </c>
      <c r="F111" s="37"/>
      <c r="G111" s="37"/>
      <c r="H111" s="37"/>
      <c r="I111" s="37"/>
      <c r="J111" s="38"/>
    </row>
    <row r="112" ht="60">
      <c r="A112" s="29" t="s">
        <v>34</v>
      </c>
      <c r="B112" s="36"/>
      <c r="C112" s="37"/>
      <c r="D112" s="37"/>
      <c r="E112" s="31" t="s">
        <v>191</v>
      </c>
      <c r="F112" s="37"/>
      <c r="G112" s="37"/>
      <c r="H112" s="37"/>
      <c r="I112" s="37"/>
      <c r="J112" s="38"/>
    </row>
    <row r="113" ht="30">
      <c r="A113" s="29" t="s">
        <v>25</v>
      </c>
      <c r="B113" s="29">
        <v>26</v>
      </c>
      <c r="C113" s="30" t="s">
        <v>192</v>
      </c>
      <c r="D113" s="29" t="s">
        <v>27</v>
      </c>
      <c r="E113" s="31" t="s">
        <v>193</v>
      </c>
      <c r="F113" s="32" t="s">
        <v>188</v>
      </c>
      <c r="G113" s="33">
        <v>24.5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 ht="30">
      <c r="A114" s="29" t="s">
        <v>30</v>
      </c>
      <c r="B114" s="36"/>
      <c r="C114" s="37"/>
      <c r="D114" s="37"/>
      <c r="E114" s="31" t="s">
        <v>194</v>
      </c>
      <c r="F114" s="37"/>
      <c r="G114" s="37"/>
      <c r="H114" s="37"/>
      <c r="I114" s="37"/>
      <c r="J114" s="38"/>
    </row>
    <row r="115" ht="30">
      <c r="A115" s="29" t="s">
        <v>32</v>
      </c>
      <c r="B115" s="36"/>
      <c r="C115" s="37"/>
      <c r="D115" s="37"/>
      <c r="E115" s="39" t="s">
        <v>195</v>
      </c>
      <c r="F115" s="37"/>
      <c r="G115" s="37"/>
      <c r="H115" s="37"/>
      <c r="I115" s="37"/>
      <c r="J115" s="38"/>
    </row>
    <row r="116" ht="60">
      <c r="A116" s="29" t="s">
        <v>34</v>
      </c>
      <c r="B116" s="36"/>
      <c r="C116" s="37"/>
      <c r="D116" s="37"/>
      <c r="E116" s="31" t="s">
        <v>191</v>
      </c>
      <c r="F116" s="37"/>
      <c r="G116" s="37"/>
      <c r="H116" s="37"/>
      <c r="I116" s="37"/>
      <c r="J116" s="38"/>
    </row>
    <row r="117" ht="30">
      <c r="A117" s="29" t="s">
        <v>25</v>
      </c>
      <c r="B117" s="29">
        <v>27</v>
      </c>
      <c r="C117" s="30" t="s">
        <v>192</v>
      </c>
      <c r="D117" s="29" t="s">
        <v>196</v>
      </c>
      <c r="E117" s="31" t="s">
        <v>193</v>
      </c>
      <c r="F117" s="32" t="s">
        <v>188</v>
      </c>
      <c r="G117" s="33">
        <v>27.5</v>
      </c>
      <c r="H117" s="34">
        <v>0</v>
      </c>
      <c r="I117" s="34">
        <f>ROUND(G117*H117,P4)</f>
        <v>0</v>
      </c>
      <c r="J117" s="29"/>
      <c r="O117" s="35">
        <f>I117*0.21</f>
        <v>0</v>
      </c>
      <c r="P117">
        <v>3</v>
      </c>
    </row>
    <row r="118" ht="30">
      <c r="A118" s="29" t="s">
        <v>30</v>
      </c>
      <c r="B118" s="36"/>
      <c r="C118" s="37"/>
      <c r="D118" s="37"/>
      <c r="E118" s="31" t="s">
        <v>197</v>
      </c>
      <c r="F118" s="37"/>
      <c r="G118" s="37"/>
      <c r="H118" s="37"/>
      <c r="I118" s="37"/>
      <c r="J118" s="38"/>
    </row>
    <row r="119" ht="75">
      <c r="A119" s="29" t="s">
        <v>32</v>
      </c>
      <c r="B119" s="36"/>
      <c r="C119" s="37"/>
      <c r="D119" s="37"/>
      <c r="E119" s="39" t="s">
        <v>198</v>
      </c>
      <c r="F119" s="37"/>
      <c r="G119" s="37"/>
      <c r="H119" s="37"/>
      <c r="I119" s="37"/>
      <c r="J119" s="38"/>
    </row>
    <row r="120" ht="60">
      <c r="A120" s="29" t="s">
        <v>34</v>
      </c>
      <c r="B120" s="40"/>
      <c r="C120" s="41"/>
      <c r="D120" s="41"/>
      <c r="E120" s="31" t="s">
        <v>191</v>
      </c>
      <c r="F120" s="41"/>
      <c r="G120" s="41"/>
      <c r="H120" s="41"/>
      <c r="I120" s="41"/>
      <c r="J120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terms:created xsi:type="dcterms:W3CDTF">2026-01-02T13:36:21Z</dcterms:created>
  <dcterms:modified xsi:type="dcterms:W3CDTF">2026-01-02T13:36:21Z</dcterms:modified>
</cp:coreProperties>
</file>